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2400" windowWidth="3240" windowHeight="2415" activeTab="0"/>
  </bookViews>
  <sheets>
    <sheet name="Feuil1" sheetId="1" r:id="rId1"/>
    <sheet name="Feuil2" sheetId="2" r:id="rId2"/>
    <sheet name="Feuil3" sheetId="3" r:id="rId3"/>
  </sheets>
  <externalReferences>
    <externalReference r:id="rId6"/>
    <externalReference r:id="rId7"/>
  </externalReferences>
  <definedNames>
    <definedName name="_xlnm.Print_Area" localSheetId="0">'Feuil1'!$A$1:$J$35</definedName>
  </definedNames>
  <calcPr fullCalcOnLoad="1"/>
</workbook>
</file>

<file path=xl/sharedStrings.xml><?xml version="1.0" encoding="utf-8"?>
<sst xmlns="http://schemas.openxmlformats.org/spreadsheetml/2006/main" count="20" uniqueCount="18">
  <si>
    <t>ASSOCIATION</t>
  </si>
  <si>
    <r>
      <t xml:space="preserve">B I L A N   </t>
    </r>
    <r>
      <rPr>
        <b/>
        <sz val="18"/>
        <rFont val="Times New Roman"/>
        <family val="1"/>
      </rPr>
      <t>ANNEE</t>
    </r>
  </si>
  <si>
    <t>A C T I F</t>
  </si>
  <si>
    <t>Amortissements</t>
  </si>
  <si>
    <t>VNC</t>
  </si>
  <si>
    <t xml:space="preserve">P A S S I F </t>
  </si>
  <si>
    <t>montants</t>
  </si>
  <si>
    <t>I  /  Fonds  de l'Association</t>
  </si>
  <si>
    <t>I  /  ACTIF IMMOBILISE</t>
  </si>
  <si>
    <t>II  /  Subventions de l'Association</t>
  </si>
  <si>
    <t xml:space="preserve">T O T A L </t>
  </si>
  <si>
    <t>Approbation en Assemblée Générale par :</t>
  </si>
  <si>
    <t>le        ..   /  ..   /  .....        à</t>
  </si>
  <si>
    <t>(noms + signatures)</t>
  </si>
  <si>
    <t>M</t>
  </si>
  <si>
    <t>III  /  Trésorerie disponible</t>
  </si>
  <si>
    <t xml:space="preserve">    II  /  STOCKS</t>
  </si>
  <si>
    <t>16     Emprunts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</si>
</sst>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6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2"/>
      <name val="Times New Roman"/>
      <family val="1"/>
    </font>
    <font>
      <b/>
      <sz val="20"/>
      <name val="Times New Roman"/>
      <family val="0"/>
    </font>
    <font>
      <b/>
      <sz val="14"/>
      <name val="Times New Roman"/>
      <family val="1"/>
    </font>
    <font>
      <b/>
      <sz val="24"/>
      <name val="Times New Roman"/>
      <family val="1"/>
    </font>
    <font>
      <b/>
      <sz val="11"/>
      <name val="Times New Roman"/>
      <family val="0"/>
    </font>
    <font>
      <b/>
      <sz val="8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0"/>
    </font>
    <font>
      <b/>
      <sz val="16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fgColor indexed="8"/>
      </patternFill>
    </fill>
    <fill>
      <patternFill patternType="mediumGray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7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4" borderId="0" xfId="0" applyFill="1" applyAlignment="1">
      <alignment/>
    </xf>
    <xf numFmtId="0" fontId="0" fillId="33" borderId="12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6" borderId="12" xfId="0" applyFill="1" applyBorder="1" applyAlignment="1">
      <alignment/>
    </xf>
    <xf numFmtId="0" fontId="1" fillId="36" borderId="12" xfId="0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8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/>
    </xf>
    <xf numFmtId="2" fontId="6" fillId="33" borderId="19" xfId="0" applyNumberFormat="1" applyFont="1" applyFill="1" applyBorder="1" applyAlignment="1">
      <alignment horizontal="center" vertical="center"/>
    </xf>
    <xf numFmtId="2" fontId="6" fillId="33" borderId="2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1" fillId="33" borderId="1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2" fontId="0" fillId="33" borderId="21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2" fontId="0" fillId="33" borderId="22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22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1" fillId="33" borderId="2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2" fontId="0" fillId="33" borderId="16" xfId="0" applyNumberFormat="1" applyFont="1" applyFill="1" applyBorder="1" applyAlignment="1">
      <alignment/>
    </xf>
    <xf numFmtId="0" fontId="1" fillId="33" borderId="16" xfId="0" applyFont="1" applyFill="1" applyBorder="1" applyAlignment="1">
      <alignment/>
    </xf>
    <xf numFmtId="2" fontId="0" fillId="33" borderId="16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 horizontal="right"/>
    </xf>
    <xf numFmtId="2" fontId="0" fillId="33" borderId="0" xfId="0" applyNumberFormat="1" applyFont="1" applyFill="1" applyBorder="1" applyAlignment="1">
      <alignment/>
    </xf>
    <xf numFmtId="0" fontId="1" fillId="38" borderId="26" xfId="0" applyFont="1" applyFill="1" applyBorder="1" applyAlignment="1">
      <alignment horizontal="center" vertical="center"/>
    </xf>
    <xf numFmtId="2" fontId="0" fillId="37" borderId="27" xfId="0" applyNumberFormat="1" applyFont="1" applyFill="1" applyBorder="1" applyAlignment="1">
      <alignment/>
    </xf>
    <xf numFmtId="0" fontId="0" fillId="37" borderId="27" xfId="0" applyFont="1" applyFill="1" applyBorder="1" applyAlignment="1">
      <alignment/>
    </xf>
    <xf numFmtId="2" fontId="6" fillId="38" borderId="28" xfId="0" applyNumberFormat="1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2" fontId="0" fillId="33" borderId="2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0" fontId="1" fillId="33" borderId="25" xfId="0" applyFont="1" applyFill="1" applyBorder="1" applyAlignment="1">
      <alignment horizontal="center"/>
    </xf>
    <xf numFmtId="0" fontId="11" fillId="33" borderId="17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2" fontId="0" fillId="33" borderId="31" xfId="0" applyNumberFormat="1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right"/>
    </xf>
    <xf numFmtId="2" fontId="0" fillId="33" borderId="12" xfId="0" applyNumberFormat="1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1" fillId="33" borderId="16" xfId="0" applyFont="1" applyFill="1" applyBorder="1" applyAlignment="1">
      <alignment horizontal="left"/>
    </xf>
    <xf numFmtId="0" fontId="11" fillId="33" borderId="17" xfId="0" applyFont="1" applyFill="1" applyBorder="1" applyAlignment="1">
      <alignment horizontal="left"/>
    </xf>
    <xf numFmtId="0" fontId="0" fillId="37" borderId="17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2" fontId="1" fillId="33" borderId="3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2" fontId="1" fillId="33" borderId="16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14" fontId="1" fillId="33" borderId="16" xfId="0" applyNumberFormat="1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4" fontId="1" fillId="33" borderId="0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D_LIV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PT_R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  <sheetDataSet>
      <sheetData sheetId="0">
        <row r="236">
          <cell r="A236" t="str">
            <v>512B  BANQUE compte rémunéré</v>
          </cell>
        </row>
        <row r="237">
          <cell r="F237" t="str">
            <v>514    Chèques postaux</v>
          </cell>
        </row>
        <row r="243">
          <cell r="C243">
            <v>0</v>
          </cell>
        </row>
        <row r="246">
          <cell r="A246" t="str">
            <v>512A  BANQUE compte courant</v>
          </cell>
        </row>
        <row r="259">
          <cell r="H259">
            <v>0</v>
          </cell>
        </row>
        <row r="262">
          <cell r="G262" t="str">
            <v>530 CAISSE</v>
          </cell>
        </row>
        <row r="284">
          <cell r="C284">
            <v>0</v>
          </cell>
        </row>
        <row r="285">
          <cell r="H285">
            <v>0</v>
          </cell>
        </row>
        <row r="399">
          <cell r="B399" t="str">
            <v>211    Terrains</v>
          </cell>
          <cell r="G399" t="str">
            <v>101   Dons</v>
          </cell>
        </row>
        <row r="404">
          <cell r="C404">
            <v>0</v>
          </cell>
          <cell r="H404">
            <v>0</v>
          </cell>
        </row>
        <row r="406">
          <cell r="B406" t="str">
            <v>213    Constructions</v>
          </cell>
          <cell r="G406" t="str">
            <v>106   Réserves</v>
          </cell>
        </row>
        <row r="411">
          <cell r="C411">
            <v>0</v>
          </cell>
        </row>
        <row r="414">
          <cell r="H414">
            <v>0</v>
          </cell>
        </row>
        <row r="417">
          <cell r="G417" t="str">
            <v>110   Report à nouveau (119)</v>
          </cell>
        </row>
        <row r="420">
          <cell r="C420">
            <v>0</v>
          </cell>
        </row>
        <row r="422">
          <cell r="B422" t="str">
            <v>2154   Matériel</v>
          </cell>
        </row>
        <row r="425">
          <cell r="H425">
            <v>0</v>
          </cell>
        </row>
        <row r="427">
          <cell r="C427">
            <v>0</v>
          </cell>
        </row>
        <row r="428">
          <cell r="G428" t="str">
            <v>120   Résultat de l'exercice (129)</v>
          </cell>
        </row>
        <row r="436">
          <cell r="C436">
            <v>0</v>
          </cell>
        </row>
        <row r="439">
          <cell r="B439" t="str">
            <v>2155   Outillage</v>
          </cell>
          <cell r="G439" t="str">
            <v>130   Subvention Europe</v>
          </cell>
        </row>
        <row r="444">
          <cell r="C444">
            <v>0</v>
          </cell>
          <cell r="H444">
            <v>0</v>
          </cell>
        </row>
        <row r="451">
          <cell r="G451" t="str">
            <v>131   Subvention Etat</v>
          </cell>
        </row>
        <row r="456">
          <cell r="H456">
            <v>0</v>
          </cell>
        </row>
        <row r="458">
          <cell r="C458">
            <v>0</v>
          </cell>
        </row>
        <row r="459">
          <cell r="G459" t="str">
            <v>132   Subvention Région</v>
          </cell>
        </row>
        <row r="460">
          <cell r="B460" t="str">
            <v>2157   Agencements</v>
          </cell>
        </row>
        <row r="464">
          <cell r="H464">
            <v>0</v>
          </cell>
        </row>
        <row r="465">
          <cell r="C465">
            <v>0</v>
          </cell>
        </row>
        <row r="467">
          <cell r="G467" t="str">
            <v>133   Subvention Département</v>
          </cell>
        </row>
        <row r="472">
          <cell r="H472">
            <v>0</v>
          </cell>
        </row>
        <row r="474">
          <cell r="C474">
            <v>0</v>
          </cell>
        </row>
        <row r="475">
          <cell r="G475" t="str">
            <v>134   Subvention Commune</v>
          </cell>
        </row>
        <row r="476">
          <cell r="B476" t="str">
            <v>2181   Matériel de transport</v>
          </cell>
        </row>
        <row r="480">
          <cell r="H480">
            <v>0</v>
          </cell>
        </row>
        <row r="481">
          <cell r="C481">
            <v>0</v>
          </cell>
        </row>
        <row r="483">
          <cell r="G483" t="str">
            <v>135   Subvention F.N.D.S.</v>
          </cell>
        </row>
        <row r="488">
          <cell r="H488">
            <v>0</v>
          </cell>
        </row>
        <row r="490">
          <cell r="C490">
            <v>0</v>
          </cell>
        </row>
        <row r="491">
          <cell r="G491" t="str">
            <v>136   Subvention D.D.J.S.</v>
          </cell>
        </row>
        <row r="492">
          <cell r="B492" t="str">
            <v>2182   Matériel de bureau</v>
          </cell>
        </row>
        <row r="496">
          <cell r="H496">
            <v>0</v>
          </cell>
        </row>
        <row r="497">
          <cell r="C497">
            <v>0</v>
          </cell>
        </row>
        <row r="505">
          <cell r="G505" t="str">
            <v>137   Subvention Autres</v>
          </cell>
        </row>
        <row r="510">
          <cell r="H510">
            <v>0</v>
          </cell>
        </row>
        <row r="512">
          <cell r="C512">
            <v>0</v>
          </cell>
        </row>
        <row r="514">
          <cell r="B514" t="str">
            <v>2183   Matériel informatique</v>
          </cell>
        </row>
        <row r="519">
          <cell r="C519">
            <v>0</v>
          </cell>
        </row>
        <row r="523">
          <cell r="G523" t="str">
            <v>15     Provisions</v>
          </cell>
        </row>
        <row r="527">
          <cell r="C527">
            <v>0</v>
          </cell>
        </row>
        <row r="529">
          <cell r="B529" t="str">
            <v>2184   Mobilier</v>
          </cell>
        </row>
        <row r="531">
          <cell r="H531">
            <v>0</v>
          </cell>
        </row>
        <row r="534">
          <cell r="C534">
            <v>0</v>
          </cell>
        </row>
        <row r="542">
          <cell r="C542">
            <v>0</v>
          </cell>
          <cell r="H542">
            <v>0</v>
          </cell>
        </row>
        <row r="544">
          <cell r="B544" t="str">
            <v>261    Actions</v>
          </cell>
          <cell r="F544" t="str">
            <v>194 Fonds dédiés sur subventions de fonctionnement</v>
          </cell>
        </row>
        <row r="549">
          <cell r="C549">
            <v>0</v>
          </cell>
          <cell r="H549">
            <v>0</v>
          </cell>
        </row>
        <row r="557">
          <cell r="B557" t="str">
            <v>262    Obligations</v>
          </cell>
          <cell r="G557" t="str">
            <v>32      Stocks fournitures</v>
          </cell>
        </row>
        <row r="565">
          <cell r="C565">
            <v>0</v>
          </cell>
          <cell r="H565">
            <v>0</v>
          </cell>
        </row>
        <row r="568">
          <cell r="B568" t="str">
            <v>263    Prêts</v>
          </cell>
          <cell r="G568" t="str">
            <v>37  Stocks achats principaux</v>
          </cell>
        </row>
        <row r="576">
          <cell r="C576">
            <v>0</v>
          </cell>
          <cell r="H576">
            <v>0</v>
          </cell>
        </row>
        <row r="578">
          <cell r="A578" t="str">
            <v>416    Adhérents usagers douteux</v>
          </cell>
        </row>
        <row r="586">
          <cell r="C586">
            <v>0</v>
          </cell>
        </row>
        <row r="590">
          <cell r="A590" t="str">
            <v>486    Charges constatées d'avance</v>
          </cell>
          <cell r="F590" t="str">
            <v>487    Produits constatés d'avance</v>
          </cell>
        </row>
        <row r="597">
          <cell r="C597">
            <v>0</v>
          </cell>
          <cell r="H59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  <sheetDataSet>
      <sheetData sheetId="0">
        <row r="42">
          <cell r="D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showGridLines="0" tabSelected="1" zoomScale="75" zoomScaleNormal="75" zoomScalePageLayoutView="0" workbookViewId="0" topLeftCell="A1">
      <selection activeCell="E17" sqref="E17"/>
    </sheetView>
  </sheetViews>
  <sheetFormatPr defaultColWidth="12" defaultRowHeight="12.75"/>
  <cols>
    <col min="1" max="1" width="4.5" style="5" customWidth="1"/>
    <col min="2" max="2" width="7.83203125" style="0" customWidth="1"/>
    <col min="3" max="3" width="38.83203125" style="0" customWidth="1"/>
    <col min="4" max="4" width="11.66015625" style="0" customWidth="1"/>
    <col min="5" max="5" width="13.16015625" style="0" customWidth="1"/>
    <col min="6" max="6" width="5.83203125" style="0" customWidth="1"/>
    <col min="7" max="7" width="7.83203125" style="0" customWidth="1"/>
    <col min="8" max="8" width="40.83203125" style="0" customWidth="1"/>
    <col min="9" max="9" width="14.66015625" style="0" customWidth="1"/>
    <col min="10" max="10" width="6.16015625" style="0" customWidth="1"/>
  </cols>
  <sheetData>
    <row r="1" spans="1:10" ht="12.7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5.75">
      <c r="A2" s="9"/>
      <c r="B2" s="45" t="s">
        <v>0</v>
      </c>
      <c r="C2" s="12"/>
      <c r="D2" s="12"/>
      <c r="E2" s="12"/>
      <c r="F2" s="12"/>
      <c r="G2" s="12"/>
      <c r="H2" s="12"/>
      <c r="I2" s="13"/>
      <c r="J2" s="7"/>
    </row>
    <row r="3" spans="1:10" ht="25.5" customHeight="1">
      <c r="A3" s="9"/>
      <c r="B3" s="14"/>
      <c r="C3" s="21" t="s">
        <v>1</v>
      </c>
      <c r="D3" s="21"/>
      <c r="E3" s="22"/>
      <c r="F3" s="22"/>
      <c r="G3" s="23"/>
      <c r="H3" s="23"/>
      <c r="I3" s="6"/>
      <c r="J3" s="7"/>
    </row>
    <row r="4" spans="1:10" ht="6.75" customHeight="1" thickBot="1">
      <c r="A4" s="9"/>
      <c r="B4" s="15"/>
      <c r="C4" s="2"/>
      <c r="D4" s="2"/>
      <c r="E4" s="3"/>
      <c r="F4" s="3"/>
      <c r="G4" s="2"/>
      <c r="H4" s="2"/>
      <c r="I4" s="4"/>
      <c r="J4" s="7"/>
    </row>
    <row r="5" spans="1:10" ht="24.75" customHeight="1" thickBot="1">
      <c r="A5" s="9"/>
      <c r="B5" s="15"/>
      <c r="C5" s="65" t="s">
        <v>2</v>
      </c>
      <c r="D5" s="33" t="s">
        <v>3</v>
      </c>
      <c r="E5" s="32" t="s">
        <v>4</v>
      </c>
      <c r="F5" s="41"/>
      <c r="G5" s="2"/>
      <c r="H5" s="65" t="s">
        <v>5</v>
      </c>
      <c r="I5" s="46" t="s">
        <v>6</v>
      </c>
      <c r="J5" s="7"/>
    </row>
    <row r="6" spans="1:10" ht="13.5" customHeight="1">
      <c r="A6" s="9"/>
      <c r="B6" s="24" t="str">
        <f>'[1]Feuil1'!$B$399</f>
        <v>211    Terrains</v>
      </c>
      <c r="C6" s="25"/>
      <c r="D6" s="31"/>
      <c r="E6" s="26">
        <f>'[1]Feuil1'!$C$404</f>
        <v>0</v>
      </c>
      <c r="F6" s="42"/>
      <c r="G6" s="27" t="str">
        <f>'[1]Feuil1'!$G$399</f>
        <v>101   Dons</v>
      </c>
      <c r="H6" s="25"/>
      <c r="I6" s="28">
        <f>'[1]Feuil1'!$H$404</f>
        <v>0</v>
      </c>
      <c r="J6" s="7"/>
    </row>
    <row r="7" spans="1:10" ht="13.5" customHeight="1">
      <c r="A7" s="9"/>
      <c r="B7" s="24" t="str">
        <f>'[1]Feuil1'!$B$406</f>
        <v>213    Constructions</v>
      </c>
      <c r="C7" s="25"/>
      <c r="D7" s="34">
        <f>'[1]Feuil1'!$C$420</f>
        <v>0</v>
      </c>
      <c r="E7" s="26">
        <f>'[1]Feuil1'!$C$411+D7</f>
        <v>0</v>
      </c>
      <c r="F7" s="42"/>
      <c r="G7" s="27" t="str">
        <f>'[1]Feuil1'!$G$406</f>
        <v>106   Réserves</v>
      </c>
      <c r="H7" s="25"/>
      <c r="I7" s="47">
        <f>'[1]Feuil1'!$H$414</f>
        <v>0</v>
      </c>
      <c r="J7" s="7"/>
    </row>
    <row r="8" spans="1:10" ht="13.5" customHeight="1">
      <c r="A8" s="9"/>
      <c r="B8" s="35" t="str">
        <f>'[1]Feuil1'!$B$422</f>
        <v>2154   Matériel</v>
      </c>
      <c r="C8" s="29"/>
      <c r="D8" s="36">
        <f>'[1]Feuil1'!$C$436</f>
        <v>0</v>
      </c>
      <c r="E8" s="26">
        <f>'[1]Feuil1'!$C$427+D8</f>
        <v>0</v>
      </c>
      <c r="F8" s="42"/>
      <c r="G8" s="37" t="str">
        <f>'[1]Feuil1'!$G$417</f>
        <v>110   Report à nouveau (119)</v>
      </c>
      <c r="H8" s="25"/>
      <c r="I8" s="47">
        <f>'[1]Feuil1'!$H$425</f>
        <v>0</v>
      </c>
      <c r="J8" s="7"/>
    </row>
    <row r="9" spans="1:10" ht="13.5" customHeight="1" thickBot="1">
      <c r="A9" s="9"/>
      <c r="B9" s="35" t="str">
        <f>'[1]Feuil1'!$B$439</f>
        <v>2155   Outillage</v>
      </c>
      <c r="C9" s="29"/>
      <c r="D9" s="34">
        <f>'[1]Feuil1'!$C$458</f>
        <v>0</v>
      </c>
      <c r="E9" s="26">
        <f>'[1]Feuil1'!$C$444+D9</f>
        <v>0</v>
      </c>
      <c r="F9" s="42"/>
      <c r="G9" s="37" t="str">
        <f>'[1]Feuil1'!$G$428</f>
        <v>120   Résultat de l'exercice (129)</v>
      </c>
      <c r="H9" s="25"/>
      <c r="I9" s="47">
        <f>'[2]Feuil1'!$D$42</f>
        <v>0</v>
      </c>
      <c r="J9" s="7"/>
    </row>
    <row r="10" spans="1:10" ht="13.5" customHeight="1" thickBot="1">
      <c r="A10" s="9"/>
      <c r="B10" s="35" t="str">
        <f>'[1]Feuil1'!$B$460</f>
        <v>2157   Agencements</v>
      </c>
      <c r="C10" s="29"/>
      <c r="D10" s="36">
        <f>'[1]Feuil1'!$C$474</f>
        <v>0</v>
      </c>
      <c r="E10" s="26">
        <f>'[1]Feuil1'!$C$465+D10</f>
        <v>0</v>
      </c>
      <c r="F10" s="42"/>
      <c r="G10" s="38"/>
      <c r="H10" s="49" t="s">
        <v>7</v>
      </c>
      <c r="I10" s="48">
        <f>SUM(I6:I9)</f>
        <v>0</v>
      </c>
      <c r="J10" s="7"/>
    </row>
    <row r="11" spans="1:10" ht="13.5" customHeight="1">
      <c r="A11" s="9"/>
      <c r="B11" s="35" t="str">
        <f>'[1]Feuil1'!$B$476</f>
        <v>2181   Matériel de transport</v>
      </c>
      <c r="C11" s="29"/>
      <c r="D11" s="36">
        <f>'[1]Feuil1'!$C$490</f>
        <v>0</v>
      </c>
      <c r="E11" s="26">
        <f>'[1]Feuil1'!$C$481+D11</f>
        <v>0</v>
      </c>
      <c r="F11" s="42"/>
      <c r="G11" s="37"/>
      <c r="H11" s="25"/>
      <c r="I11" s="30"/>
      <c r="J11" s="7"/>
    </row>
    <row r="12" spans="1:10" ht="13.5" customHeight="1">
      <c r="A12" s="9"/>
      <c r="B12" s="35" t="str">
        <f>'[1]Feuil1'!$B$492</f>
        <v>2182   Matériel de bureau</v>
      </c>
      <c r="C12" s="29"/>
      <c r="D12" s="36">
        <f>'[1]Feuil1'!$C$512</f>
        <v>0</v>
      </c>
      <c r="E12" s="26">
        <f>'[1]Feuil1'!$C$497+D12</f>
        <v>0</v>
      </c>
      <c r="F12" s="42"/>
      <c r="G12" s="37" t="str">
        <f>'[1]Feuil1'!$G$439</f>
        <v>130   Subvention Europe</v>
      </c>
      <c r="H12" s="25"/>
      <c r="I12" s="28">
        <f>'[1]Feuil1'!$H$444</f>
        <v>0</v>
      </c>
      <c r="J12" s="7"/>
    </row>
    <row r="13" spans="1:10" ht="13.5" customHeight="1">
      <c r="A13" s="9"/>
      <c r="B13" s="35" t="str">
        <f>'[1]Feuil1'!$B$514</f>
        <v>2183   Matériel informatique</v>
      </c>
      <c r="C13" s="29"/>
      <c r="D13" s="36">
        <f>'[1]Feuil1'!$C$527</f>
        <v>0</v>
      </c>
      <c r="E13" s="26">
        <f>'[1]Feuil1'!$C$519+D13</f>
        <v>0</v>
      </c>
      <c r="F13" s="42"/>
      <c r="G13" s="37" t="str">
        <f>'[1]Feuil1'!$G$451</f>
        <v>131   Subvention Etat</v>
      </c>
      <c r="H13" s="25"/>
      <c r="I13" s="28">
        <f>'[1]Feuil1'!$H$456</f>
        <v>0</v>
      </c>
      <c r="J13" s="7"/>
    </row>
    <row r="14" spans="1:10" ht="13.5" customHeight="1">
      <c r="A14" s="9"/>
      <c r="B14" s="37" t="str">
        <f>'[1]Feuil1'!$B$529</f>
        <v>2184   Mobilier</v>
      </c>
      <c r="C14" s="54"/>
      <c r="D14" s="56">
        <f>'[1]Feuil1'!$C$542</f>
        <v>0</v>
      </c>
      <c r="E14" s="26">
        <f>'[1]Feuil1'!$C$534+D14</f>
        <v>0</v>
      </c>
      <c r="F14" s="43"/>
      <c r="G14" s="37" t="str">
        <f>'[1]Feuil1'!$G$459</f>
        <v>132   Subvention Région</v>
      </c>
      <c r="H14" s="25"/>
      <c r="I14" s="28">
        <f>'[1]Feuil1'!$H$464</f>
        <v>0</v>
      </c>
      <c r="J14" s="7"/>
    </row>
    <row r="15" spans="1:10" ht="13.5" customHeight="1">
      <c r="A15" s="9"/>
      <c r="B15" s="60" t="str">
        <f>'[1]Feuil1'!$B$544</f>
        <v>261    Actions</v>
      </c>
      <c r="C15" s="55"/>
      <c r="D15" s="57"/>
      <c r="E15" s="40">
        <f>'[1]Feuil1'!$C$549</f>
        <v>0</v>
      </c>
      <c r="F15" s="42"/>
      <c r="G15" s="37" t="str">
        <f>'[1]Feuil1'!$G$467</f>
        <v>133   Subvention Département</v>
      </c>
      <c r="H15" s="25"/>
      <c r="I15" s="28">
        <f>'[1]Feuil1'!$H$472</f>
        <v>0</v>
      </c>
      <c r="J15" s="7"/>
    </row>
    <row r="16" spans="1:10" ht="13.5" customHeight="1">
      <c r="A16" s="9"/>
      <c r="B16" s="61" t="str">
        <f>'[1]Feuil1'!$B$557</f>
        <v>262    Obligations</v>
      </c>
      <c r="C16" s="25"/>
      <c r="D16" s="58"/>
      <c r="E16" s="26">
        <f>'[1]Feuil1'!$C$565</f>
        <v>0</v>
      </c>
      <c r="F16" s="42"/>
      <c r="G16" s="37" t="str">
        <f>'[1]Feuil1'!$G$475</f>
        <v>134   Subvention Commune</v>
      </c>
      <c r="H16" s="25"/>
      <c r="I16" s="28">
        <f>'[1]Feuil1'!$H$480</f>
        <v>0</v>
      </c>
      <c r="J16" s="7"/>
    </row>
    <row r="17" spans="1:10" ht="13.5" customHeight="1" thickBot="1">
      <c r="A17" s="9"/>
      <c r="B17" s="62" t="str">
        <f>'[1]Feuil1'!$B$568</f>
        <v>263    Prêts</v>
      </c>
      <c r="C17" s="51"/>
      <c r="D17" s="59"/>
      <c r="E17" s="52">
        <f>'[1]Feuil1'!$C$576</f>
        <v>0</v>
      </c>
      <c r="F17" s="42"/>
      <c r="G17" s="37" t="str">
        <f>'[1]Feuil1'!$G$483</f>
        <v>135   Subvention F.N.D.S.</v>
      </c>
      <c r="H17" s="25"/>
      <c r="I17" s="28">
        <f>'[1]Feuil1'!$H$488</f>
        <v>0</v>
      </c>
      <c r="J17" s="7"/>
    </row>
    <row r="18" spans="1:10" ht="13.5" customHeight="1" thickBot="1">
      <c r="A18" s="9"/>
      <c r="B18" s="50"/>
      <c r="C18" s="64" t="s">
        <v>8</v>
      </c>
      <c r="D18" s="59"/>
      <c r="E18" s="66">
        <f>SUM(E6:E17)</f>
        <v>0</v>
      </c>
      <c r="F18" s="42"/>
      <c r="G18" s="37" t="str">
        <f>'[1]Feuil1'!$G$491</f>
        <v>136   Subvention D.D.J.S.</v>
      </c>
      <c r="H18" s="25"/>
      <c r="I18" s="28">
        <f>'[1]Feuil1'!$H$496</f>
        <v>0</v>
      </c>
      <c r="J18" s="7"/>
    </row>
    <row r="19" spans="1:10" ht="13.5" customHeight="1">
      <c r="A19" s="9"/>
      <c r="B19" s="61" t="str">
        <f>'[1]Feuil1'!$G$557</f>
        <v>32      Stocks fournitures</v>
      </c>
      <c r="C19" s="71"/>
      <c r="D19" s="58"/>
      <c r="E19" s="26">
        <f>'[1]Feuil1'!$H$565</f>
        <v>0</v>
      </c>
      <c r="F19" s="42"/>
      <c r="G19" s="37" t="str">
        <f>'[1]Feuil1'!$G$505</f>
        <v>137   Subvention Autres</v>
      </c>
      <c r="H19" s="25"/>
      <c r="I19" s="28">
        <f>'[1]Feuil1'!$H$510</f>
        <v>0</v>
      </c>
      <c r="J19" s="7"/>
    </row>
    <row r="20" spans="1:10" ht="13.5" customHeight="1" thickBot="1">
      <c r="A20" s="9"/>
      <c r="B20" s="62" t="str">
        <f>'[1]Feuil1'!$G$568</f>
        <v>37  Stocks achats principaux</v>
      </c>
      <c r="C20" s="64"/>
      <c r="D20" s="59"/>
      <c r="E20" s="52">
        <f>'[1]Feuil1'!$H$576</f>
        <v>0</v>
      </c>
      <c r="F20" s="42"/>
      <c r="G20" s="37"/>
      <c r="H20" s="25"/>
      <c r="I20" s="28"/>
      <c r="J20" s="7"/>
    </row>
    <row r="21" spans="1:10" ht="13.5" customHeight="1" thickBot="1">
      <c r="A21" s="9"/>
      <c r="B21" s="53"/>
      <c r="C21" s="72" t="s">
        <v>16</v>
      </c>
      <c r="D21" s="63"/>
      <c r="E21" s="73">
        <f>SUM(E19:E20)</f>
        <v>0</v>
      </c>
      <c r="F21" s="42"/>
      <c r="G21" s="38"/>
      <c r="H21" s="39" t="s">
        <v>9</v>
      </c>
      <c r="I21" s="48">
        <f>SUM(I12:I20)</f>
        <v>0</v>
      </c>
      <c r="J21" s="7"/>
    </row>
    <row r="22" spans="1:10" ht="13.5" customHeight="1">
      <c r="A22" s="9"/>
      <c r="B22" s="74" t="str">
        <f>'[1]Feuil1'!$A$246</f>
        <v>512A  BANQUE compte courant</v>
      </c>
      <c r="C22" s="25"/>
      <c r="D22" s="31"/>
      <c r="E22" s="26">
        <f>'[1]Feuil1'!$C$284</f>
        <v>0</v>
      </c>
      <c r="F22" s="42"/>
      <c r="G22" s="37"/>
      <c r="H22" s="69"/>
      <c r="I22" s="70"/>
      <c r="J22" s="7"/>
    </row>
    <row r="23" spans="1:10" ht="13.5" customHeight="1">
      <c r="A23" s="9"/>
      <c r="B23" s="74" t="str">
        <f>'[1]Feuil1'!$A$236</f>
        <v>512B  BANQUE compte rémunéré</v>
      </c>
      <c r="C23" s="25"/>
      <c r="D23" s="31"/>
      <c r="E23" s="26">
        <f>'[1]Feuil1'!$C$243</f>
        <v>0</v>
      </c>
      <c r="F23" s="42"/>
      <c r="G23" s="37" t="str">
        <f>'[1]Feuil1'!$G$523</f>
        <v>15     Provisions</v>
      </c>
      <c r="H23" s="25"/>
      <c r="I23" s="67">
        <f>'[1]Feuil1'!$H$531</f>
        <v>0</v>
      </c>
      <c r="J23" s="7"/>
    </row>
    <row r="24" spans="1:10" ht="13.5" customHeight="1">
      <c r="A24" s="9"/>
      <c r="B24" s="74" t="str">
        <f>'[1]Feuil1'!$F$237</f>
        <v>514    Chèques postaux</v>
      </c>
      <c r="C24" s="25"/>
      <c r="D24" s="31"/>
      <c r="E24" s="26">
        <f>'[1]Feuil1'!$H$259</f>
        <v>0</v>
      </c>
      <c r="F24" s="42"/>
      <c r="G24" s="76" t="s">
        <v>17</v>
      </c>
      <c r="H24" s="25"/>
      <c r="I24" s="67">
        <f>'[1]Feuil1'!$H$542</f>
        <v>0</v>
      </c>
      <c r="J24" s="7"/>
    </row>
    <row r="25" spans="1:10" ht="13.5" customHeight="1" thickBot="1">
      <c r="A25" s="9"/>
      <c r="B25" s="53" t="str">
        <f>'[1]Feuil1'!$G$262</f>
        <v>530 CAISSE</v>
      </c>
      <c r="C25" s="51"/>
      <c r="D25" s="63"/>
      <c r="E25" s="52">
        <f>'[1]Feuil1'!$H$285</f>
        <v>0</v>
      </c>
      <c r="F25" s="42"/>
      <c r="G25" s="77" t="str">
        <f>'[1]Feuil1'!$F$544</f>
        <v>194 Fonds dédiés sur subventions de fonctionnement</v>
      </c>
      <c r="H25" s="25"/>
      <c r="I25" s="67">
        <f>'[1]Feuil1'!$H$549</f>
        <v>0</v>
      </c>
      <c r="J25" s="7"/>
    </row>
    <row r="26" spans="1:10" ht="26.25" customHeight="1" thickBot="1">
      <c r="A26" s="9"/>
      <c r="B26" s="50"/>
      <c r="C26" s="64" t="s">
        <v>15</v>
      </c>
      <c r="D26" s="59"/>
      <c r="E26" s="66">
        <f>SUM(E22:E25)</f>
        <v>0</v>
      </c>
      <c r="F26" s="43"/>
      <c r="G26" s="37"/>
      <c r="H26" s="25"/>
      <c r="I26" s="67"/>
      <c r="J26" s="7"/>
    </row>
    <row r="27" spans="1:10" ht="16.5" customHeight="1">
      <c r="A27" s="9"/>
      <c r="B27" s="75" t="str">
        <f>'[1]Feuil1'!$A$578</f>
        <v>416    Adhérents usagers douteux</v>
      </c>
      <c r="C27" s="71"/>
      <c r="D27" s="58"/>
      <c r="E27" s="68">
        <f>'[1]Feuil1'!$C$586</f>
        <v>0</v>
      </c>
      <c r="F27" s="43"/>
      <c r="G27" s="37"/>
      <c r="H27" s="25"/>
      <c r="I27" s="67"/>
      <c r="J27" s="7"/>
    </row>
    <row r="28" spans="1:256" s="8" customFormat="1" ht="16.5" customHeight="1">
      <c r="A28" s="9"/>
      <c r="B28" s="35" t="str">
        <f>'[1]Feuil1'!$A$590</f>
        <v>486    Charges constatées d'avance</v>
      </c>
      <c r="C28" s="25"/>
      <c r="D28" s="31"/>
      <c r="E28" s="68">
        <f>'[1]Feuil1'!$C$597</f>
        <v>0</v>
      </c>
      <c r="F28" s="42"/>
      <c r="G28" s="37" t="str">
        <f>'[1]Feuil1'!$F$590</f>
        <v>487    Produits constatés d'avance</v>
      </c>
      <c r="H28" s="25"/>
      <c r="I28" s="67">
        <f>'[1]Feuil1'!$H$597</f>
        <v>0</v>
      </c>
      <c r="J28" s="7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10" ht="19.5" thickBot="1">
      <c r="A29" s="10"/>
      <c r="B29" s="16"/>
      <c r="C29" s="11" t="s">
        <v>10</v>
      </c>
      <c r="D29" s="11"/>
      <c r="E29" s="20">
        <f>E18+E21+E26+E27+E28</f>
        <v>0</v>
      </c>
      <c r="F29" s="44"/>
      <c r="G29" s="11"/>
      <c r="H29" s="11" t="s">
        <v>10</v>
      </c>
      <c r="I29" s="19">
        <f>I10+I21+I23+I24+I25+I26+I27+I28</f>
        <v>0</v>
      </c>
      <c r="J29" s="7"/>
    </row>
    <row r="30" spans="1:10" ht="12.75">
      <c r="A30" s="8"/>
      <c r="B30" s="7"/>
      <c r="C30" s="7"/>
      <c r="D30" s="7"/>
      <c r="E30" s="7"/>
      <c r="F30" s="7"/>
      <c r="G30" s="7"/>
      <c r="H30" s="7"/>
      <c r="I30" s="7"/>
      <c r="J30" s="7"/>
    </row>
    <row r="31" spans="2:10" ht="15.75">
      <c r="B31" s="1"/>
      <c r="C31" s="17" t="s">
        <v>11</v>
      </c>
      <c r="D31" s="17"/>
      <c r="E31" s="1"/>
      <c r="F31" s="1"/>
      <c r="G31" s="1"/>
      <c r="H31" s="18" t="s">
        <v>12</v>
      </c>
      <c r="I31" s="1"/>
      <c r="J31" s="1"/>
    </row>
    <row r="32" spans="2:10" ht="12.75">
      <c r="B32" s="1"/>
      <c r="C32" s="1" t="s">
        <v>13</v>
      </c>
      <c r="D32" s="1"/>
      <c r="E32" s="1"/>
      <c r="F32" s="1"/>
      <c r="G32" s="1"/>
      <c r="H32" s="1"/>
      <c r="I32" s="1"/>
      <c r="J32" s="1"/>
    </row>
    <row r="33" spans="2:10" ht="12.75">
      <c r="B33" s="1"/>
      <c r="C33" s="1"/>
      <c r="D33" s="1"/>
      <c r="E33" s="1"/>
      <c r="F33" s="1"/>
      <c r="G33" s="1"/>
      <c r="H33" s="1"/>
      <c r="I33" s="1"/>
      <c r="J33" s="1"/>
    </row>
    <row r="34" spans="2:10" ht="12.75">
      <c r="B34" s="1"/>
      <c r="C34" s="1"/>
      <c r="D34" s="1"/>
      <c r="E34" s="1"/>
      <c r="F34" s="1"/>
      <c r="G34" s="1"/>
      <c r="H34" s="1"/>
      <c r="I34" s="1"/>
      <c r="J34" s="1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5"/>
      <c r="C36" s="5"/>
      <c r="D36" s="5"/>
      <c r="E36" s="5"/>
      <c r="F36" s="5"/>
      <c r="G36" s="5"/>
      <c r="H36" s="5"/>
      <c r="I36" s="5"/>
      <c r="J36" s="5"/>
    </row>
    <row r="37" spans="2:10" ht="12.75">
      <c r="B37" s="5"/>
      <c r="C37" s="5" t="s">
        <v>14</v>
      </c>
      <c r="D37" s="5"/>
      <c r="E37" s="5"/>
      <c r="F37" s="5"/>
      <c r="G37" s="5"/>
      <c r="H37" s="5" t="s">
        <v>14</v>
      </c>
      <c r="I37" s="5"/>
      <c r="J37" s="5"/>
    </row>
    <row r="38" spans="2:10" ht="12.75">
      <c r="B38" s="5"/>
      <c r="C38" s="5"/>
      <c r="D38" s="5"/>
      <c r="E38" s="5"/>
      <c r="F38" s="5"/>
      <c r="G38" s="5"/>
      <c r="H38" s="5"/>
      <c r="I38" s="5"/>
      <c r="J38" s="5"/>
    </row>
    <row r="39" spans="2:10" ht="12.75">
      <c r="B39" s="5"/>
      <c r="C39" s="5"/>
      <c r="D39" s="5"/>
      <c r="E39" s="5"/>
      <c r="F39" s="5"/>
      <c r="G39" s="5"/>
      <c r="H39" s="5"/>
      <c r="I39" s="5"/>
      <c r="J39" s="5"/>
    </row>
  </sheetData>
  <sheetProtection/>
  <printOptions/>
  <pageMargins left="0.39" right="0.61" top="0.25" bottom="0.34" header="0.29" footer="0.37"/>
  <pageSetup horizontalDpi="300" verticalDpi="300" orientation="landscape" paperSize="9" r:id="rId1"/>
  <headerFooter alignWithMargins="0">
    <oddHeader>&amp;R&amp;"Times New Roman,Gras"&amp;18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ASSOCIATION DE GESTION CANTINES</dc:creator>
  <cp:keywords/>
  <dc:description/>
  <cp:lastModifiedBy>janic</cp:lastModifiedBy>
  <cp:lastPrinted>2002-11-26T16:06:45Z</cp:lastPrinted>
  <dcterms:modified xsi:type="dcterms:W3CDTF">2014-09-26T16:03:43Z</dcterms:modified>
  <cp:category/>
  <cp:version/>
  <cp:contentType/>
  <cp:contentStatus/>
</cp:coreProperties>
</file>